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DOTAZ VZ220319 - 19.6. - ZCU - AV technika (II.) 037-2022 připraveno\"/>
    </mc:Choice>
  </mc:AlternateContent>
  <xr:revisionPtr revIDLastSave="0" documentId="13_ncr:1_{1F184C08-DA0E-4268-A5DF-E9B4801D8D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N9" i="1"/>
  <c r="Q8" i="1"/>
  <c r="R8" i="1"/>
  <c r="Q9" i="1"/>
  <c r="R9" i="1"/>
  <c r="Q7" i="1" l="1"/>
  <c r="P12" i="1" s="1"/>
  <c r="N7" i="1"/>
  <c r="O12" i="1" s="1"/>
  <c r="R7" i="1" l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<sst xmlns="http://schemas.openxmlformats.org/spreadsheetml/2006/main" count="51" uniqueCount="45">
  <si>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</si>
  <si>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</si>
  <si>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</si>
  <si>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</si>
  <si>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</si>
  <si>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</si>
  <si>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</si>
  <si>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</si>
  <si>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</si>
  <si>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</si>
  <si>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</si>
  <si>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</si>
  <si>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</si>
  <si>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32423000-4 - Síťové rozbočovače</t>
  </si>
  <si>
    <t>32572000-3 - Komunikační kabely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</si>
  <si>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</si>
  <si>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</si>
  <si>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</si>
  <si>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</si>
  <si>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</si>
  <si>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</si>
  <si>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</si>
  <si>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</si>
  <si>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</si>
  <si>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</si>
  <si>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</si>
  <si>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</si>
  <si>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</si>
  <si>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</si>
  <si>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</si>
  <si>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</si>
  <si>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037 - 2022</t>
  </si>
  <si>
    <t>HDMI splitter</t>
  </si>
  <si>
    <t>HDMI kabel</t>
  </si>
  <si>
    <t>Držák na TV</t>
  </si>
  <si>
    <t>Společná faktura</t>
  </si>
  <si>
    <t>Milan Mašek,
Tel.: 728 099 999</t>
  </si>
  <si>
    <t>Univerzitní 22, 
301 00 Plzeň, 
Fakulta strojní - Katedra průmyslového inženýrství a managementu,
místnost UL 301</t>
  </si>
  <si>
    <t>Propojovací, 
délka 20 m,
verze HDMI: 2.0b High Speed, 
zlacené konektory, 
materiál vnitřních vodičů: OFC, 
podpora: 3D, 4K@60Hz, ARC, CEC, HDCP, Ethernet.</t>
  </si>
  <si>
    <t>VESA standard, pro TV 40 - 90", nosnost min. 60 kg.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</si>
  <si>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</si>
  <si>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4 portový, 
rozlišení min.: 4K@60Hz, 
verze HDMI: 2.0, 
podpora: HDCP 2.2, 3D, CEC, 
zesilovač na výstupu.</t>
  </si>
  <si>
    <t>PremiumCord HDMI 2.0 splitter 1-4 porty, 4K x 2K/60Hz, FULL HD, 3D, černý (khsplit4f) záruka 24 měsíců</t>
  </si>
  <si>
    <t>Clicktronic HQ OFC Standard Speed HDMI kabel s Ethernetem, HDMI A(M) - HDMI A(M), 20m (CLICK70310) záruka 24 měsíců</t>
  </si>
  <si>
    <t>CONNECT IT BigMount CMH-6090-BK black (  CMH-6090-BK)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</si>
</sst>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0" fontId="13" fillId="3" borderId="16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tabSelected="1" topLeftCell="H4" zoomScaleNormal="100" workbookViewId="0">
      <selection activeCell="P8" sqref="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28.28515625" style="5" hidden="1" customWidth="1"/>
    <col min="11" max="11" width="24" style="5" customWidth="1"/>
    <col min="12" max="12" width="40.42578125" style="1" customWidth="1"/>
    <col min="13" max="13" width="28" style="1" customWidth="1"/>
    <col min="14" max="14" width="20.140625" style="1" hidden="1" customWidth="1"/>
    <col min="15" max="15" width="21.5703125" style="5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1.5703125" style="5" hidden="1" customWidth="1"/>
    <col min="20" max="20" width="37.28515625" style="4" customWidth="1"/>
    <col min="21" max="16384" width="9.140625" style="5"/>
  </cols>
  <sheetData>
    <row r="1" spans="1:20" ht="42.6" customHeight="1" x14ac:dyDescent="0.25">
      <c r="B1" s="78" t="s">
        <v>31</v>
      </c>
      <c r="C1" s="79"/>
      <c r="D1" s="79"/>
    </row>
    <row r="2" spans="1:20" ht="18.75" x14ac:dyDescent="0.25">
      <c r="C2" s="5"/>
      <c r="D2" s="12"/>
      <c r="E2" s="6"/>
      <c r="F2" s="7"/>
      <c r="G2" s="7"/>
      <c r="H2" s="7"/>
      <c r="I2" s="5"/>
      <c r="L2" s="36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9"/>
      <c r="L3" s="35"/>
      <c r="M3" s="35"/>
      <c r="N3" s="35"/>
      <c r="O3" s="35"/>
      <c r="P3" s="35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28</v>
      </c>
      <c r="I6" s="34" t="s">
        <v>18</v>
      </c>
      <c r="J6" s="24" t="s">
        <v>30</v>
      </c>
      <c r="K6" s="38" t="s">
        <v>19</v>
      </c>
      <c r="L6" s="34" t="s">
        <v>20</v>
      </c>
      <c r="M6" s="24" t="s">
        <v>40</v>
      </c>
      <c r="N6" s="34" t="s">
        <v>21</v>
      </c>
      <c r="O6" s="24" t="s">
        <v>6</v>
      </c>
      <c r="P6" s="25" t="s">
        <v>7</v>
      </c>
      <c r="Q6" s="71" t="s">
        <v>8</v>
      </c>
      <c r="R6" s="71" t="s">
        <v>9</v>
      </c>
      <c r="S6" s="34" t="s">
        <v>22</v>
      </c>
      <c r="T6" s="34" t="s">
        <v>23</v>
      </c>
    </row>
    <row r="7" spans="1:20" ht="125.25" customHeight="1" thickTop="1" x14ac:dyDescent="0.25">
      <c r="A7" s="26"/>
      <c r="B7" s="51">
        <v>1</v>
      </c>
      <c r="C7" s="69" t="s">
        <v>32</v>
      </c>
      <c r="D7" s="52">
        <v>1</v>
      </c>
      <c r="E7" s="53" t="s">
        <v>24</v>
      </c>
      <c r="F7" s="54" t="s">
        <v>41</v>
      </c>
      <c r="G7" s="72" t="s">
        <v>42</v>
      </c>
      <c r="H7" s="72" t="s">
        <v>29</v>
      </c>
      <c r="I7" s="85" t="s">
        <v>35</v>
      </c>
      <c r="J7" s="88"/>
      <c r="K7" s="85" t="s">
        <v>36</v>
      </c>
      <c r="L7" s="85" t="s">
        <v>37</v>
      </c>
      <c r="M7" s="93">
        <v>14</v>
      </c>
      <c r="N7" s="55">
        <f>D7*O7</f>
        <v>1500</v>
      </c>
      <c r="O7" s="56">
        <v>1500</v>
      </c>
      <c r="P7" s="75">
        <v>1400</v>
      </c>
      <c r="Q7" s="57">
        <f>D7*P7</f>
        <v>1400</v>
      </c>
      <c r="R7" s="58" t="str">
        <f t="shared" ref="R7" si="0">IF(ISNUMBER(P7), IF(P7&gt;O7,"NEVYHOVUJE","VYHOVUJE")," ")</f>
        <v>VYHOVUJE</v>
      </c>
      <c r="S7" s="96"/>
      <c r="T7" s="53" t="s">
        <v>13</v>
      </c>
    </row>
    <row r="8" spans="1:20" ht="121.5" customHeight="1" x14ac:dyDescent="0.25">
      <c r="A8" s="26"/>
      <c r="B8" s="59">
        <v>2</v>
      </c>
      <c r="C8" s="66" t="s">
        <v>33</v>
      </c>
      <c r="D8" s="60">
        <v>1</v>
      </c>
      <c r="E8" s="61" t="s">
        <v>24</v>
      </c>
      <c r="F8" s="67" t="s">
        <v>38</v>
      </c>
      <c r="G8" s="73" t="s">
        <v>43</v>
      </c>
      <c r="H8" s="73" t="s">
        <v>29</v>
      </c>
      <c r="I8" s="86"/>
      <c r="J8" s="89"/>
      <c r="K8" s="91"/>
      <c r="L8" s="91"/>
      <c r="M8" s="94"/>
      <c r="N8" s="62">
        <f>D8*O8</f>
        <v>2500</v>
      </c>
      <c r="O8" s="63">
        <v>2500</v>
      </c>
      <c r="P8" s="76">
        <v>2500</v>
      </c>
      <c r="Q8" s="64">
        <f>D8*P8</f>
        <v>2500</v>
      </c>
      <c r="R8" s="65" t="str">
        <f t="shared" ref="R8:R9" si="1">IF(ISNUMBER(P8), IF(P8&gt;O8,"NEVYHOVUJE","VYHOVUJE")," ")</f>
        <v>VYHOVUJE</v>
      </c>
      <c r="S8" s="97"/>
      <c r="T8" s="61" t="s">
        <v>14</v>
      </c>
    </row>
    <row r="9" spans="1:20" ht="63" customHeight="1" thickBot="1" x14ac:dyDescent="0.3">
      <c r="A9" s="26"/>
      <c r="B9" s="43">
        <v>3</v>
      </c>
      <c r="C9" s="50" t="s">
        <v>34</v>
      </c>
      <c r="D9" s="44">
        <v>1</v>
      </c>
      <c r="E9" s="49" t="s">
        <v>24</v>
      </c>
      <c r="F9" s="68" t="s">
        <v>39</v>
      </c>
      <c r="G9" s="74" t="s">
        <v>44</v>
      </c>
      <c r="H9" s="74" t="s">
        <v>29</v>
      </c>
      <c r="I9" s="87"/>
      <c r="J9" s="90"/>
      <c r="K9" s="92"/>
      <c r="L9" s="92"/>
      <c r="M9" s="95"/>
      <c r="N9" s="45">
        <f>D9*O9</f>
        <v>900</v>
      </c>
      <c r="O9" s="46">
        <v>900</v>
      </c>
      <c r="P9" s="77">
        <v>800</v>
      </c>
      <c r="Q9" s="47">
        <f>D9*P9</f>
        <v>800</v>
      </c>
      <c r="R9" s="48" t="str">
        <f t="shared" si="1"/>
        <v>VYHOVUJE</v>
      </c>
      <c r="S9" s="98"/>
      <c r="T9" s="49" t="s">
        <v>12</v>
      </c>
    </row>
    <row r="10" spans="1:20" ht="13.5" customHeight="1" thickTop="1" thickBot="1" x14ac:dyDescent="0.3">
      <c r="C10" s="5"/>
      <c r="D10" s="5"/>
      <c r="E10" s="5"/>
      <c r="F10" s="5"/>
      <c r="G10" s="5"/>
      <c r="H10" s="5"/>
      <c r="I10" s="5"/>
      <c r="L10" s="5"/>
      <c r="M10" s="5"/>
      <c r="N10" s="5"/>
      <c r="Q10" s="39"/>
    </row>
    <row r="11" spans="1:20" ht="49.5" customHeight="1" thickTop="1" thickBot="1" x14ac:dyDescent="0.3">
      <c r="B11" s="80" t="s">
        <v>27</v>
      </c>
      <c r="C11" s="81"/>
      <c r="D11" s="81"/>
      <c r="E11" s="81"/>
      <c r="F11" s="81"/>
      <c r="G11" s="81"/>
      <c r="H11" s="70"/>
      <c r="I11" s="27"/>
      <c r="J11" s="27"/>
      <c r="K11" s="8"/>
      <c r="L11" s="8"/>
      <c r="M11" s="28"/>
      <c r="N11" s="28"/>
      <c r="O11" s="29" t="s">
        <v>10</v>
      </c>
      <c r="P11" s="82" t="s">
        <v>11</v>
      </c>
      <c r="Q11" s="83"/>
      <c r="R11" s="84"/>
      <c r="S11" s="22"/>
      <c r="T11" s="30"/>
    </row>
    <row r="12" spans="1:20" ht="53.25" customHeight="1" thickTop="1" thickBot="1" x14ac:dyDescent="0.3">
      <c r="B12" s="103" t="s">
        <v>25</v>
      </c>
      <c r="C12" s="103"/>
      <c r="D12" s="103"/>
      <c r="E12" s="103"/>
      <c r="F12" s="103"/>
      <c r="G12" s="103"/>
      <c r="H12" s="103"/>
      <c r="I12" s="31"/>
      <c r="K12" s="12"/>
      <c r="L12" s="12"/>
      <c r="M12" s="32"/>
      <c r="N12" s="32"/>
      <c r="O12" s="33">
        <f>SUM(N7:N9)</f>
        <v>4900</v>
      </c>
      <c r="P12" s="99">
        <f>SUM(Q7:Q9)</f>
        <v>4700</v>
      </c>
      <c r="Q12" s="100"/>
      <c r="R12" s="101"/>
    </row>
    <row r="13" spans="1:20" ht="15.75" thickTop="1" x14ac:dyDescent="0.25">
      <c r="B13" s="102" t="s">
        <v>26</v>
      </c>
      <c r="C13" s="102"/>
      <c r="D13" s="102"/>
      <c r="E13" s="102"/>
      <c r="F13" s="102"/>
    </row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uvLJVd2hrmpLKqhv0mJgS90QdSQQb/7LJOOZY81fRG5ea5Xv0VWV/hBmVCEOcwDBowJ0SdJGMK5BYjc/Rz2Fjg==" saltValue="2+OTM1YJkBo5qSbXYi5Uxw==" spinCount="100000" sheet="1" objects="1" scenarios="1" selectLockedCells="1"/>
  <mergeCells count="12">
    <mergeCell ref="S7:S9"/>
    <mergeCell ref="P12:R12"/>
    <mergeCell ref="B13:F13"/>
    <mergeCell ref="B12:H12"/>
    <mergeCell ref="B1:D1"/>
    <mergeCell ref="B11:G11"/>
    <mergeCell ref="P11:R11"/>
    <mergeCell ref="I7:I9"/>
    <mergeCell ref="J7:J9"/>
    <mergeCell ref="K7:K9"/>
    <mergeCell ref="L7:L9"/>
    <mergeCell ref="M7:M9"/>
  </mergeCells>
  <conditionalFormatting sqref="R7:R9">
    <cfRule type="cellIs" dxfId="6" priority="64" operator="equal">
      <formula>"VYHOVUJE"</formula>
    </cfRule>
  </conditionalFormatting>
  <conditionalFormatting sqref="R7:R9">
    <cfRule type="cellIs" dxfId="5" priority="63" operator="equal">
      <formula>"NEVYHOVUJE"</formula>
    </cfRule>
  </conditionalFormatting>
  <conditionalFormatting sqref="P7:P9 G7:H9">
    <cfRule type="containsBlanks" dxfId="4" priority="44">
      <formula>LEN(TRIM(G7))=0</formula>
    </cfRule>
  </conditionalFormatting>
  <conditionalFormatting sqref="G7:H9 P7:P9">
    <cfRule type="notContainsBlanks" dxfId="3" priority="42">
      <formula>LEN(TRIM(G7))&gt;0</formula>
    </cfRule>
  </conditionalFormatting>
  <conditionalFormatting sqref="G7:H9 P7:P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2022-09-07T07:33:57Z</cp:lastPrinted>
  <dcterms:created xsi:type="dcterms:W3CDTF">2014-03-05T12:43:32Z</dcterms:created>
  <dcterms:modified xsi:type="dcterms:W3CDTF">2022-09-12T08:01:14Z</dcterms:modified>
</cp:coreProperties>
</file>